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Daten\Eigene Dateien\Herbstblatt\Abrechnung Stationär und Preise\"/>
    </mc:Choice>
  </mc:AlternateContent>
  <xr:revisionPtr revIDLastSave="0" documentId="13_ncr:1_{BB446C4D-8B59-4B1D-AA2C-8C4810D5BA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01.09.2022" sheetId="4" r:id="rId1"/>
    <sheet name="Tabelle2 (2)" sheetId="6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4" l="1"/>
  <c r="J56" i="4" s="1"/>
  <c r="G55" i="4"/>
  <c r="J55" i="4" s="1"/>
  <c r="G54" i="4"/>
  <c r="J54" i="4" s="1"/>
  <c r="G53" i="4"/>
  <c r="J53" i="4" s="1"/>
  <c r="G52" i="4"/>
  <c r="J52" i="4" s="1"/>
  <c r="H9" i="4"/>
  <c r="G47" i="4"/>
  <c r="J47" i="4" s="1"/>
  <c r="G46" i="4"/>
  <c r="J46" i="4" s="1"/>
  <c r="G45" i="4"/>
  <c r="J45" i="4" s="1"/>
  <c r="G44" i="4"/>
  <c r="J44" i="4" s="1"/>
  <c r="G43" i="4"/>
  <c r="J43" i="4" s="1"/>
  <c r="H10" i="4"/>
  <c r="L10" i="4" s="1"/>
  <c r="H11" i="4"/>
  <c r="H12" i="4"/>
  <c r="H13" i="4"/>
  <c r="G34" i="4" l="1"/>
  <c r="J34" i="4" s="1"/>
  <c r="N34" i="4" s="1"/>
  <c r="G35" i="4"/>
  <c r="J35" i="4" s="1"/>
  <c r="N35" i="4" s="1"/>
  <c r="G36" i="4"/>
  <c r="J36" i="4" s="1"/>
  <c r="N36" i="4" s="1"/>
  <c r="G37" i="4"/>
  <c r="J37" i="4" s="1"/>
  <c r="N37" i="4" s="1"/>
  <c r="G33" i="4"/>
  <c r="J33" i="4" s="1"/>
  <c r="L11" i="4"/>
  <c r="L12" i="4"/>
  <c r="L13" i="4"/>
  <c r="L9" i="4"/>
  <c r="N9" i="4" s="1"/>
  <c r="H20" i="4" l="1"/>
  <c r="L20" i="4" s="1"/>
  <c r="N20" i="4" s="1"/>
  <c r="H21" i="4"/>
  <c r="L21" i="4" s="1"/>
  <c r="N21" i="4" s="1"/>
  <c r="H22" i="4"/>
  <c r="L22" i="4" s="1"/>
  <c r="N22" i="4" s="1"/>
  <c r="H23" i="4"/>
  <c r="L23" i="4" s="1"/>
  <c r="N23" i="4" s="1"/>
  <c r="H19" i="4"/>
  <c r="L19" i="4" s="1"/>
  <c r="N19" i="4" s="1"/>
  <c r="N10" i="4"/>
  <c r="N11" i="4"/>
  <c r="N12" i="4"/>
  <c r="N13" i="4"/>
</calcChain>
</file>

<file path=xl/sharedStrings.xml><?xml version="1.0" encoding="utf-8"?>
<sst xmlns="http://schemas.openxmlformats.org/spreadsheetml/2006/main" count="151" uniqueCount="40">
  <si>
    <t>Seniorenbetreuung Herbstblatt Rötz</t>
  </si>
  <si>
    <t>Doppelzimmer</t>
  </si>
  <si>
    <t>Leistungsart</t>
  </si>
  <si>
    <t>Tagessatz</t>
  </si>
  <si>
    <t>Zuzahlung
Pflegekasse</t>
  </si>
  <si>
    <t>Einzelzimmer</t>
  </si>
  <si>
    <t>Heimentgelte</t>
  </si>
  <si>
    <t>Pflegegrad 1</t>
  </si>
  <si>
    <t>Pflegegrad 2</t>
  </si>
  <si>
    <t>Pflegegrad 3</t>
  </si>
  <si>
    <t>Pflegegrad 4</t>
  </si>
  <si>
    <t>Pflegegrad 5</t>
  </si>
  <si>
    <t>Dieses Informationsblatt für Heimentgelte enthält die Gesamtkosten für 30,42 Tage.</t>
  </si>
  <si>
    <t>Unterkunft</t>
  </si>
  <si>
    <t>Investitions-
kosten</t>
  </si>
  <si>
    <t>Tagessatz
Gesamt</t>
  </si>
  <si>
    <t>x</t>
  </si>
  <si>
    <t>monatliche
Tage</t>
  </si>
  <si>
    <t>monatliche
Gesamtkosten</t>
  </si>
  <si>
    <t>=</t>
  </si>
  <si>
    <t>EZ-Zuschlag</t>
  </si>
  <si>
    <t>monatlicher
Eigenanteil</t>
  </si>
  <si>
    <t>./. 30,42</t>
  </si>
  <si>
    <t>Berechnung einheitlicher EEE (einrichtungseinheitlicher Eigenanteil)</t>
  </si>
  <si>
    <t>Gesamt</t>
  </si>
  <si>
    <t>täglicher EEE</t>
  </si>
  <si>
    <t>PG 1</t>
  </si>
  <si>
    <t>PG 3</t>
  </si>
  <si>
    <t>PG 4</t>
  </si>
  <si>
    <t>PG 5</t>
  </si>
  <si>
    <t>PG 2</t>
  </si>
  <si>
    <t>Der einheitliche EEE wurde eingeführt, damit alle Bewohner der Pflegegrade 2-5 den gleichen monatlichen Eigenanteil an den Pflegekosten haben.</t>
  </si>
  <si>
    <t>Ausbildungs-
umlage</t>
  </si>
  <si>
    <t>Ver-
pflegung</t>
  </si>
  <si>
    <t>Zusätzliche Betreuung nach §43b</t>
  </si>
  <si>
    <t>Pflegegrad</t>
  </si>
  <si>
    <t>monatlich</t>
  </si>
  <si>
    <t>Bei Beihilfe Patienten trägt einen Teil die Pflegekasse und den anderen Teil die Beihilfe, je nachdem welche Sätze vereinbart sind. In der Regel 50%:50%</t>
  </si>
  <si>
    <t>Vergütung zusätzliches Pflegehilfspersonal nach §84 Abs. 9 SGB XI</t>
  </si>
  <si>
    <t>Stand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</si>
</sst>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/>
    <xf numFmtId="0" fontId="0" fillId="2" borderId="1" xfId="0" applyFill="1" applyBorder="1"/>
    <xf numFmtId="164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Layout" zoomScaleNormal="100" workbookViewId="0">
      <selection activeCell="L51" sqref="L51"/>
    </sheetView>
  </sheetViews>
  <sheetFormatPr baseColWidth="10" defaultRowHeight="15" x14ac:dyDescent="0.25"/>
  <cols>
    <col min="1" max="1" width="13" customWidth="1"/>
    <col min="2" max="2" width="8.7109375" bestFit="1" customWidth="1"/>
    <col min="3" max="3" width="10.28515625" bestFit="1" customWidth="1"/>
    <col min="4" max="4" width="9.28515625" bestFit="1" customWidth="1"/>
    <col min="5" max="5" width="8" bestFit="1" customWidth="1"/>
    <col min="6" max="6" width="11.28515625" customWidth="1"/>
    <col min="7" max="7" width="10.85546875" bestFit="1" customWidth="1"/>
    <col min="8" max="8" width="11" bestFit="1" customWidth="1"/>
    <col min="9" max="9" width="2.7109375" customWidth="1"/>
    <col min="10" max="10" width="9.85546875" bestFit="1" customWidth="1"/>
    <col min="11" max="11" width="2.85546875" customWidth="1"/>
    <col min="12" max="12" width="12.140625" bestFit="1" customWidth="1"/>
    <col min="13" max="13" width="10.28515625" bestFit="1" customWidth="1"/>
    <col min="14" max="14" width="12" bestFit="1" customWidth="1"/>
  </cols>
  <sheetData>
    <row r="1" spans="1:14" ht="18.75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25"/>
    <row r="3" spans="1:14" ht="26.25" x14ac:dyDescent="0.4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24" t="s">
        <v>39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7" spans="1:14" ht="13.5" customHeight="1" x14ac:dyDescent="0.25">
      <c r="A7" s="1" t="s">
        <v>1</v>
      </c>
    </row>
    <row r="8" spans="1:14" ht="34.5" customHeight="1" x14ac:dyDescent="0.25">
      <c r="A8" s="17" t="s">
        <v>2</v>
      </c>
      <c r="B8" s="18" t="s">
        <v>3</v>
      </c>
      <c r="C8" s="18"/>
      <c r="D8" s="19" t="s">
        <v>13</v>
      </c>
      <c r="E8" s="19" t="s">
        <v>33</v>
      </c>
      <c r="F8" s="19" t="s">
        <v>32</v>
      </c>
      <c r="G8" s="19" t="s">
        <v>14</v>
      </c>
      <c r="H8" s="19" t="s">
        <v>15</v>
      </c>
      <c r="I8" s="19"/>
      <c r="J8" s="19" t="s">
        <v>17</v>
      </c>
      <c r="K8" s="19"/>
      <c r="L8" s="19" t="s">
        <v>18</v>
      </c>
      <c r="M8" s="19" t="s">
        <v>4</v>
      </c>
      <c r="N8" s="9" t="s">
        <v>21</v>
      </c>
    </row>
    <row r="9" spans="1:14" ht="18" customHeight="1" x14ac:dyDescent="0.25">
      <c r="A9" s="7" t="s">
        <v>7</v>
      </c>
      <c r="B9" s="2">
        <v>42.91</v>
      </c>
      <c r="C9" s="2"/>
      <c r="D9" s="8">
        <v>10.34</v>
      </c>
      <c r="E9" s="8">
        <v>11.91</v>
      </c>
      <c r="F9" s="8">
        <v>6.77</v>
      </c>
      <c r="G9" s="2">
        <v>18</v>
      </c>
      <c r="H9" s="6">
        <f>SUM(B9:G9)</f>
        <v>89.929999999999993</v>
      </c>
      <c r="I9" s="3" t="s">
        <v>16</v>
      </c>
      <c r="J9" s="4">
        <v>30.42</v>
      </c>
      <c r="K9" s="5" t="s">
        <v>19</v>
      </c>
      <c r="L9" s="4">
        <f>H9*J9</f>
        <v>2735.6705999999999</v>
      </c>
      <c r="M9" s="2">
        <v>-125</v>
      </c>
      <c r="N9" s="6">
        <f>SUM(L9:M9)</f>
        <v>2610.6705999999999</v>
      </c>
    </row>
    <row r="10" spans="1:14" ht="18" customHeight="1" x14ac:dyDescent="0.25">
      <c r="A10" s="7" t="s">
        <v>8</v>
      </c>
      <c r="B10" s="2">
        <v>63.05</v>
      </c>
      <c r="C10" s="2"/>
      <c r="D10" s="8">
        <v>10.34</v>
      </c>
      <c r="E10" s="8">
        <v>11.91</v>
      </c>
      <c r="F10" s="8">
        <v>6.77</v>
      </c>
      <c r="G10" s="2">
        <v>18</v>
      </c>
      <c r="H10" s="6">
        <f>SUM(B10:G10)</f>
        <v>110.07</v>
      </c>
      <c r="I10" s="3" t="s">
        <v>16</v>
      </c>
      <c r="J10" s="4">
        <v>30.42</v>
      </c>
      <c r="K10" s="5" t="s">
        <v>19</v>
      </c>
      <c r="L10" s="4">
        <f>H10*J10</f>
        <v>3348.3294000000001</v>
      </c>
      <c r="M10" s="2">
        <v>-770</v>
      </c>
      <c r="N10" s="6">
        <f t="shared" ref="N10:N13" si="0">SUM(L10:M10)</f>
        <v>2578.3294000000001</v>
      </c>
    </row>
    <row r="11" spans="1:14" ht="18" customHeight="1" x14ac:dyDescent="0.25">
      <c r="A11" s="7" t="s">
        <v>9</v>
      </c>
      <c r="B11" s="2">
        <v>79.23</v>
      </c>
      <c r="C11" s="2"/>
      <c r="D11" s="8">
        <v>10.34</v>
      </c>
      <c r="E11" s="8">
        <v>11.91</v>
      </c>
      <c r="F11" s="8">
        <v>6.77</v>
      </c>
      <c r="G11" s="2">
        <v>18</v>
      </c>
      <c r="H11" s="6">
        <f>SUM(B11:G11)</f>
        <v>126.25</v>
      </c>
      <c r="I11" s="3" t="s">
        <v>16</v>
      </c>
      <c r="J11" s="4">
        <v>30.42</v>
      </c>
      <c r="K11" s="5" t="s">
        <v>19</v>
      </c>
      <c r="L11" s="4">
        <f t="shared" ref="L11:L13" si="1">H11*J11</f>
        <v>3840.5250000000001</v>
      </c>
      <c r="M11" s="2">
        <v>-1262</v>
      </c>
      <c r="N11" s="6">
        <f t="shared" si="0"/>
        <v>2578.5250000000001</v>
      </c>
    </row>
    <row r="12" spans="1:14" ht="18" customHeight="1" x14ac:dyDescent="0.25">
      <c r="A12" s="7" t="s">
        <v>10</v>
      </c>
      <c r="B12" s="2">
        <v>96.09</v>
      </c>
      <c r="C12" s="2"/>
      <c r="D12" s="8">
        <v>10.34</v>
      </c>
      <c r="E12" s="8">
        <v>11.91</v>
      </c>
      <c r="F12" s="8">
        <v>6.77</v>
      </c>
      <c r="G12" s="2">
        <v>18</v>
      </c>
      <c r="H12" s="6">
        <f>SUM(B12:G12)</f>
        <v>143.11000000000001</v>
      </c>
      <c r="I12" s="3" t="s">
        <v>16</v>
      </c>
      <c r="J12" s="4">
        <v>30.42</v>
      </c>
      <c r="K12" s="5" t="s">
        <v>19</v>
      </c>
      <c r="L12" s="4">
        <f t="shared" si="1"/>
        <v>4353.4062000000004</v>
      </c>
      <c r="M12" s="2">
        <v>-1775</v>
      </c>
      <c r="N12" s="6">
        <f t="shared" si="0"/>
        <v>2578.4062000000004</v>
      </c>
    </row>
    <row r="13" spans="1:14" ht="18" customHeight="1" x14ac:dyDescent="0.25">
      <c r="A13" s="7" t="s">
        <v>11</v>
      </c>
      <c r="B13" s="2">
        <v>103.65</v>
      </c>
      <c r="C13" s="2"/>
      <c r="D13" s="8">
        <v>10.34</v>
      </c>
      <c r="E13" s="8">
        <v>11.91</v>
      </c>
      <c r="F13" s="8">
        <v>6.77</v>
      </c>
      <c r="G13" s="2">
        <v>18</v>
      </c>
      <c r="H13" s="6">
        <f>SUM(B13:G13)</f>
        <v>150.67000000000002</v>
      </c>
      <c r="I13" s="3" t="s">
        <v>16</v>
      </c>
      <c r="J13" s="4">
        <v>30.42</v>
      </c>
      <c r="K13" s="5" t="s">
        <v>19</v>
      </c>
      <c r="L13" s="4">
        <f t="shared" si="1"/>
        <v>4583.3814000000011</v>
      </c>
      <c r="M13" s="2">
        <v>-2005</v>
      </c>
      <c r="N13" s="6">
        <f t="shared" si="0"/>
        <v>2578.3814000000011</v>
      </c>
    </row>
    <row r="17" spans="1:14" x14ac:dyDescent="0.25">
      <c r="A17" s="1" t="s">
        <v>5</v>
      </c>
    </row>
    <row r="18" spans="1:14" ht="36" customHeight="1" x14ac:dyDescent="0.25">
      <c r="A18" s="17" t="s">
        <v>2</v>
      </c>
      <c r="B18" s="19" t="s">
        <v>3</v>
      </c>
      <c r="C18" s="19" t="s">
        <v>20</v>
      </c>
      <c r="D18" s="19" t="s">
        <v>13</v>
      </c>
      <c r="E18" s="19" t="s">
        <v>33</v>
      </c>
      <c r="F18" s="19" t="s">
        <v>32</v>
      </c>
      <c r="G18" s="19" t="s">
        <v>14</v>
      </c>
      <c r="H18" s="19" t="s">
        <v>15</v>
      </c>
      <c r="I18" s="19"/>
      <c r="J18" s="19" t="s">
        <v>17</v>
      </c>
      <c r="K18" s="19"/>
      <c r="L18" s="19" t="s">
        <v>18</v>
      </c>
      <c r="M18" s="19" t="s">
        <v>4</v>
      </c>
      <c r="N18" s="9" t="s">
        <v>21</v>
      </c>
    </row>
    <row r="19" spans="1:14" ht="18" customHeight="1" x14ac:dyDescent="0.25">
      <c r="A19" s="7" t="s">
        <v>7</v>
      </c>
      <c r="B19" s="2">
        <v>42.91</v>
      </c>
      <c r="C19" s="2">
        <v>7</v>
      </c>
      <c r="D19" s="8">
        <v>10.34</v>
      </c>
      <c r="E19" s="8">
        <v>11.91</v>
      </c>
      <c r="F19" s="8">
        <v>6.77</v>
      </c>
      <c r="G19" s="2">
        <v>18</v>
      </c>
      <c r="H19" s="6">
        <f>SUM(B19:G19)</f>
        <v>96.929999999999993</v>
      </c>
      <c r="I19" s="3" t="s">
        <v>16</v>
      </c>
      <c r="J19" s="4">
        <v>30.42</v>
      </c>
      <c r="K19" s="5" t="s">
        <v>19</v>
      </c>
      <c r="L19" s="2">
        <f>H19*J19</f>
        <v>2948.6106</v>
      </c>
      <c r="M19" s="2">
        <v>-125</v>
      </c>
      <c r="N19" s="6">
        <f>SUM(L19:M19)</f>
        <v>2823.6106</v>
      </c>
    </row>
    <row r="20" spans="1:14" ht="18" customHeight="1" x14ac:dyDescent="0.25">
      <c r="A20" s="7" t="s">
        <v>8</v>
      </c>
      <c r="B20" s="2">
        <v>63.05</v>
      </c>
      <c r="C20" s="2">
        <v>7</v>
      </c>
      <c r="D20" s="8">
        <v>10.34</v>
      </c>
      <c r="E20" s="8">
        <v>11.91</v>
      </c>
      <c r="F20" s="8">
        <v>6.77</v>
      </c>
      <c r="G20" s="2">
        <v>18</v>
      </c>
      <c r="H20" s="6">
        <f>SUM(B20:G20)</f>
        <v>117.07</v>
      </c>
      <c r="I20" s="3" t="s">
        <v>16</v>
      </c>
      <c r="J20" s="4">
        <v>30.42</v>
      </c>
      <c r="K20" s="5" t="s">
        <v>19</v>
      </c>
      <c r="L20" s="2">
        <f t="shared" ref="L20:L23" si="2">H20*J20</f>
        <v>3561.2694000000001</v>
      </c>
      <c r="M20" s="2">
        <v>-770</v>
      </c>
      <c r="N20" s="6">
        <f t="shared" ref="N20:N23" si="3">SUM(L20:M20)</f>
        <v>2791.2694000000001</v>
      </c>
    </row>
    <row r="21" spans="1:14" ht="18" customHeight="1" x14ac:dyDescent="0.25">
      <c r="A21" s="7" t="s">
        <v>9</v>
      </c>
      <c r="B21" s="2">
        <v>79.23</v>
      </c>
      <c r="C21" s="2">
        <v>7</v>
      </c>
      <c r="D21" s="8">
        <v>10.34</v>
      </c>
      <c r="E21" s="8">
        <v>11.91</v>
      </c>
      <c r="F21" s="8">
        <v>6.77</v>
      </c>
      <c r="G21" s="2">
        <v>18</v>
      </c>
      <c r="H21" s="6">
        <f>SUM(B21:G21)</f>
        <v>133.25</v>
      </c>
      <c r="I21" s="3" t="s">
        <v>16</v>
      </c>
      <c r="J21" s="4">
        <v>30.42</v>
      </c>
      <c r="K21" s="5" t="s">
        <v>19</v>
      </c>
      <c r="L21" s="2">
        <f t="shared" si="2"/>
        <v>4053.4650000000001</v>
      </c>
      <c r="M21" s="2">
        <v>-1262</v>
      </c>
      <c r="N21" s="6">
        <f t="shared" si="3"/>
        <v>2791.4650000000001</v>
      </c>
    </row>
    <row r="22" spans="1:14" ht="18" customHeight="1" x14ac:dyDescent="0.25">
      <c r="A22" s="7" t="s">
        <v>10</v>
      </c>
      <c r="B22" s="2">
        <v>96.09</v>
      </c>
      <c r="C22" s="2">
        <v>7</v>
      </c>
      <c r="D22" s="8">
        <v>10.34</v>
      </c>
      <c r="E22" s="8">
        <v>11.91</v>
      </c>
      <c r="F22" s="8">
        <v>6.77</v>
      </c>
      <c r="G22" s="2">
        <v>18</v>
      </c>
      <c r="H22" s="6">
        <f>SUM(B22:G22)</f>
        <v>150.11000000000001</v>
      </c>
      <c r="I22" s="3" t="s">
        <v>16</v>
      </c>
      <c r="J22" s="4">
        <v>30.42</v>
      </c>
      <c r="K22" s="5" t="s">
        <v>19</v>
      </c>
      <c r="L22" s="2">
        <f t="shared" si="2"/>
        <v>4566.3462000000009</v>
      </c>
      <c r="M22" s="2">
        <v>-1775</v>
      </c>
      <c r="N22" s="6">
        <f t="shared" si="3"/>
        <v>2791.3462000000009</v>
      </c>
    </row>
    <row r="23" spans="1:14" ht="18" customHeight="1" x14ac:dyDescent="0.25">
      <c r="A23" s="7" t="s">
        <v>11</v>
      </c>
      <c r="B23" s="2">
        <v>103.65</v>
      </c>
      <c r="C23" s="2">
        <v>7</v>
      </c>
      <c r="D23" s="8">
        <v>10.34</v>
      </c>
      <c r="E23" s="8">
        <v>11.91</v>
      </c>
      <c r="F23" s="8">
        <v>6.77</v>
      </c>
      <c r="G23" s="2">
        <v>18</v>
      </c>
      <c r="H23" s="6">
        <f>SUM(B23:G23)</f>
        <v>157.67000000000002</v>
      </c>
      <c r="I23" s="3" t="s">
        <v>16</v>
      </c>
      <c r="J23" s="4">
        <v>30.42</v>
      </c>
      <c r="K23" s="5" t="s">
        <v>19</v>
      </c>
      <c r="L23" s="2">
        <f t="shared" si="2"/>
        <v>4796.3214000000007</v>
      </c>
      <c r="M23" s="2">
        <v>-2005</v>
      </c>
      <c r="N23" s="6">
        <f t="shared" si="3"/>
        <v>2791.3214000000007</v>
      </c>
    </row>
    <row r="26" spans="1:14" ht="30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t="s">
        <v>12</v>
      </c>
    </row>
    <row r="30" spans="1:14" x14ac:dyDescent="0.25">
      <c r="A30" t="s">
        <v>23</v>
      </c>
    </row>
    <row r="32" spans="1:14" ht="24.75" x14ac:dyDescent="0.25">
      <c r="A32" s="10" t="s">
        <v>2</v>
      </c>
      <c r="B32" s="10" t="s">
        <v>3</v>
      </c>
      <c r="C32" s="10"/>
      <c r="D32" s="11" t="s">
        <v>17</v>
      </c>
      <c r="E32" s="10"/>
      <c r="F32" s="10"/>
      <c r="G32" s="10" t="s">
        <v>24</v>
      </c>
      <c r="H32" s="11" t="s">
        <v>4</v>
      </c>
      <c r="I32" s="10"/>
      <c r="J32" s="11" t="s">
        <v>21</v>
      </c>
      <c r="K32" s="10"/>
      <c r="L32" s="10"/>
      <c r="M32" s="10"/>
      <c r="N32" s="10" t="s">
        <v>25</v>
      </c>
    </row>
    <row r="33" spans="1:14" x14ac:dyDescent="0.25">
      <c r="A33" s="15" t="s">
        <v>26</v>
      </c>
      <c r="B33" s="2">
        <v>42.91</v>
      </c>
      <c r="C33" s="13" t="s">
        <v>16</v>
      </c>
      <c r="D33" s="2">
        <v>30.42</v>
      </c>
      <c r="E33" s="13" t="s">
        <v>19</v>
      </c>
      <c r="F33" s="13"/>
      <c r="G33" s="2">
        <f>B33*D33</f>
        <v>1305.3222000000001</v>
      </c>
      <c r="H33" s="14">
        <v>-125</v>
      </c>
      <c r="I33" s="12" t="s">
        <v>19</v>
      </c>
      <c r="J33" s="2">
        <f>G33+H33</f>
        <v>1180.3222000000001</v>
      </c>
      <c r="K33" s="12"/>
      <c r="L33" s="12"/>
      <c r="M33" s="12"/>
      <c r="N33" s="12"/>
    </row>
    <row r="34" spans="1:14" x14ac:dyDescent="0.25">
      <c r="A34" s="15" t="s">
        <v>30</v>
      </c>
      <c r="B34" s="2">
        <v>63.05</v>
      </c>
      <c r="C34" s="13" t="s">
        <v>16</v>
      </c>
      <c r="D34" s="2">
        <v>30.42</v>
      </c>
      <c r="E34" s="13" t="s">
        <v>19</v>
      </c>
      <c r="F34" s="13"/>
      <c r="G34" s="2">
        <f>B34*D34</f>
        <v>1917.981</v>
      </c>
      <c r="H34" s="14">
        <v>-770</v>
      </c>
      <c r="I34" s="12" t="s">
        <v>19</v>
      </c>
      <c r="J34" s="2">
        <f>G34+H34</f>
        <v>1147.981</v>
      </c>
      <c r="K34" s="12"/>
      <c r="L34" s="12" t="s">
        <v>22</v>
      </c>
      <c r="M34" s="13" t="s">
        <v>19</v>
      </c>
      <c r="N34" s="2">
        <f>J34/30.42</f>
        <v>37.737705456936226</v>
      </c>
    </row>
    <row r="35" spans="1:14" x14ac:dyDescent="0.25">
      <c r="A35" s="15" t="s">
        <v>27</v>
      </c>
      <c r="B35" s="2">
        <v>79.23</v>
      </c>
      <c r="C35" s="13" t="s">
        <v>16</v>
      </c>
      <c r="D35" s="2">
        <v>30.42</v>
      </c>
      <c r="E35" s="13" t="s">
        <v>19</v>
      </c>
      <c r="F35" s="13"/>
      <c r="G35" s="2">
        <f>B35*D35</f>
        <v>2410.1766000000002</v>
      </c>
      <c r="H35" s="14">
        <v>-1262</v>
      </c>
      <c r="I35" s="12" t="s">
        <v>19</v>
      </c>
      <c r="J35" s="2">
        <f>G35+H35</f>
        <v>1148.1766000000002</v>
      </c>
      <c r="K35" s="12"/>
      <c r="L35" s="12" t="s">
        <v>22</v>
      </c>
      <c r="M35" s="13" t="s">
        <v>19</v>
      </c>
      <c r="N35" s="2">
        <f t="shared" ref="N35:N37" si="4">J35/30.42</f>
        <v>37.744135437212364</v>
      </c>
    </row>
    <row r="36" spans="1:14" x14ac:dyDescent="0.25">
      <c r="A36" s="15" t="s">
        <v>28</v>
      </c>
      <c r="B36" s="2">
        <v>96.09</v>
      </c>
      <c r="C36" s="13" t="s">
        <v>16</v>
      </c>
      <c r="D36" s="2">
        <v>30.42</v>
      </c>
      <c r="E36" s="13" t="s">
        <v>19</v>
      </c>
      <c r="F36" s="13"/>
      <c r="G36" s="2">
        <f>B36*D36</f>
        <v>2923.0578</v>
      </c>
      <c r="H36" s="14">
        <v>-1775</v>
      </c>
      <c r="I36" s="12" t="s">
        <v>19</v>
      </c>
      <c r="J36" s="2">
        <f>G36+H36</f>
        <v>1148.0578</v>
      </c>
      <c r="K36" s="12"/>
      <c r="L36" s="12" t="s">
        <v>22</v>
      </c>
      <c r="M36" s="13" t="s">
        <v>19</v>
      </c>
      <c r="N36" s="2">
        <f t="shared" si="4"/>
        <v>37.740230111768575</v>
      </c>
    </row>
    <row r="37" spans="1:14" x14ac:dyDescent="0.25">
      <c r="A37" s="15" t="s">
        <v>29</v>
      </c>
      <c r="B37" s="2">
        <v>103.65</v>
      </c>
      <c r="C37" s="13" t="s">
        <v>16</v>
      </c>
      <c r="D37" s="2">
        <v>30.42</v>
      </c>
      <c r="E37" s="13" t="s">
        <v>19</v>
      </c>
      <c r="F37" s="13"/>
      <c r="G37" s="2">
        <f>B37*D37</f>
        <v>3153.0330000000004</v>
      </c>
      <c r="H37" s="14">
        <v>-2005</v>
      </c>
      <c r="I37" s="12" t="s">
        <v>19</v>
      </c>
      <c r="J37" s="2">
        <f>G37+H37</f>
        <v>1148.0330000000004</v>
      </c>
      <c r="K37" s="12"/>
      <c r="L37" s="12" t="s">
        <v>22</v>
      </c>
      <c r="M37" s="13" t="s">
        <v>19</v>
      </c>
      <c r="N37" s="2">
        <f t="shared" si="4"/>
        <v>37.739414858645638</v>
      </c>
    </row>
    <row r="39" spans="1:14" x14ac:dyDescent="0.25">
      <c r="A39" s="16" t="s">
        <v>31</v>
      </c>
    </row>
    <row r="41" spans="1:14" x14ac:dyDescent="0.25">
      <c r="A41" t="s">
        <v>34</v>
      </c>
    </row>
    <row r="42" spans="1:14" ht="24.75" x14ac:dyDescent="0.25">
      <c r="A42" s="10" t="s">
        <v>35</v>
      </c>
      <c r="B42" s="10" t="s">
        <v>3</v>
      </c>
      <c r="C42" s="10"/>
      <c r="D42" s="10" t="s">
        <v>36</v>
      </c>
      <c r="E42" s="10"/>
      <c r="F42" s="10"/>
      <c r="G42" s="10" t="s">
        <v>24</v>
      </c>
      <c r="H42" s="11" t="s">
        <v>4</v>
      </c>
      <c r="I42" s="10"/>
      <c r="J42" s="11" t="s">
        <v>21</v>
      </c>
      <c r="K42" s="20"/>
      <c r="L42" s="21"/>
      <c r="M42" s="21"/>
      <c r="N42" s="21"/>
    </row>
    <row r="43" spans="1:14" x14ac:dyDescent="0.25">
      <c r="A43" s="15" t="s">
        <v>26</v>
      </c>
      <c r="B43" s="2">
        <v>5.24</v>
      </c>
      <c r="C43" s="13" t="s">
        <v>16</v>
      </c>
      <c r="D43" s="2">
        <v>30.42</v>
      </c>
      <c r="E43" s="13" t="s">
        <v>19</v>
      </c>
      <c r="F43" s="13"/>
      <c r="G43" s="2">
        <f>B43*D43</f>
        <v>159.4008</v>
      </c>
      <c r="H43" s="14">
        <v>-152.71</v>
      </c>
      <c r="I43" s="12" t="s">
        <v>19</v>
      </c>
      <c r="J43" s="2">
        <f>G43+H43</f>
        <v>6.6907999999999959</v>
      </c>
    </row>
    <row r="44" spans="1:14" x14ac:dyDescent="0.25">
      <c r="A44" s="15" t="s">
        <v>30</v>
      </c>
      <c r="B44" s="2">
        <v>5.24</v>
      </c>
      <c r="C44" s="13" t="s">
        <v>16</v>
      </c>
      <c r="D44" s="2">
        <v>30.42</v>
      </c>
      <c r="E44" s="13" t="s">
        <v>19</v>
      </c>
      <c r="F44" s="13"/>
      <c r="G44" s="2">
        <f>B44*D44</f>
        <v>159.4008</v>
      </c>
      <c r="H44" s="14">
        <v>-152.71</v>
      </c>
      <c r="I44" s="12" t="s">
        <v>19</v>
      </c>
      <c r="J44" s="2">
        <f>G44+H44</f>
        <v>6.6907999999999959</v>
      </c>
    </row>
    <row r="45" spans="1:14" x14ac:dyDescent="0.25">
      <c r="A45" s="15" t="s">
        <v>27</v>
      </c>
      <c r="B45" s="2">
        <v>5.24</v>
      </c>
      <c r="C45" s="13" t="s">
        <v>16</v>
      </c>
      <c r="D45" s="2">
        <v>30.42</v>
      </c>
      <c r="E45" s="13" t="s">
        <v>19</v>
      </c>
      <c r="F45" s="13"/>
      <c r="G45" s="2">
        <f>B45*D45</f>
        <v>159.4008</v>
      </c>
      <c r="H45" s="14">
        <v>-152.71</v>
      </c>
      <c r="I45" s="12" t="s">
        <v>19</v>
      </c>
      <c r="J45" s="2">
        <f>G45+H45</f>
        <v>6.6907999999999959</v>
      </c>
    </row>
    <row r="46" spans="1:14" x14ac:dyDescent="0.25">
      <c r="A46" s="15" t="s">
        <v>28</v>
      </c>
      <c r="B46" s="2">
        <v>5.24</v>
      </c>
      <c r="C46" s="13" t="s">
        <v>16</v>
      </c>
      <c r="D46" s="2">
        <v>30.42</v>
      </c>
      <c r="E46" s="13" t="s">
        <v>19</v>
      </c>
      <c r="F46" s="13"/>
      <c r="G46" s="2">
        <f>B46*D46</f>
        <v>159.4008</v>
      </c>
      <c r="H46" s="14">
        <v>-152.71</v>
      </c>
      <c r="I46" s="12" t="s">
        <v>19</v>
      </c>
      <c r="J46" s="2">
        <f>G46+H46</f>
        <v>6.6907999999999959</v>
      </c>
    </row>
    <row r="47" spans="1:14" x14ac:dyDescent="0.25">
      <c r="A47" s="15" t="s">
        <v>29</v>
      </c>
      <c r="B47" s="2">
        <v>5.24</v>
      </c>
      <c r="C47" s="13" t="s">
        <v>16</v>
      </c>
      <c r="D47" s="2">
        <v>30.42</v>
      </c>
      <c r="E47" s="13" t="s">
        <v>19</v>
      </c>
      <c r="F47" s="13"/>
      <c r="G47" s="2">
        <f>B47*D47</f>
        <v>159.4008</v>
      </c>
      <c r="H47" s="14">
        <v>-152.71</v>
      </c>
      <c r="I47" s="12" t="s">
        <v>19</v>
      </c>
      <c r="J47" s="2">
        <f>G47+H47</f>
        <v>6.6907999999999959</v>
      </c>
    </row>
    <row r="50" spans="1:10" x14ac:dyDescent="0.25">
      <c r="A50" t="s">
        <v>38</v>
      </c>
    </row>
    <row r="51" spans="1:10" ht="24.75" x14ac:dyDescent="0.25">
      <c r="A51" s="10" t="s">
        <v>35</v>
      </c>
      <c r="B51" s="10" t="s">
        <v>3</v>
      </c>
      <c r="C51" s="10"/>
      <c r="D51" s="10" t="s">
        <v>36</v>
      </c>
      <c r="E51" s="10"/>
      <c r="F51" s="10"/>
      <c r="G51" s="10" t="s">
        <v>24</v>
      </c>
      <c r="H51" s="11" t="s">
        <v>4</v>
      </c>
      <c r="I51" s="10"/>
      <c r="J51" s="11" t="s">
        <v>21</v>
      </c>
    </row>
    <row r="52" spans="1:10" x14ac:dyDescent="0.25">
      <c r="A52" s="15" t="s">
        <v>26</v>
      </c>
      <c r="B52" s="2">
        <v>3.76</v>
      </c>
      <c r="C52" s="13" t="s">
        <v>16</v>
      </c>
      <c r="D52" s="2">
        <v>30.42</v>
      </c>
      <c r="E52" s="13" t="s">
        <v>19</v>
      </c>
      <c r="F52" s="13"/>
      <c r="G52" s="2">
        <f>B52*D52</f>
        <v>114.3792</v>
      </c>
      <c r="H52" s="14">
        <v>-115.6</v>
      </c>
      <c r="I52" s="12" t="s">
        <v>19</v>
      </c>
      <c r="J52" s="2">
        <f>G52+H52</f>
        <v>-1.220799999999997</v>
      </c>
    </row>
    <row r="53" spans="1:10" x14ac:dyDescent="0.25">
      <c r="A53" s="15" t="s">
        <v>30</v>
      </c>
      <c r="B53" s="2">
        <v>3.76</v>
      </c>
      <c r="C53" s="13" t="s">
        <v>16</v>
      </c>
      <c r="D53" s="2">
        <v>30.42</v>
      </c>
      <c r="E53" s="13" t="s">
        <v>19</v>
      </c>
      <c r="F53" s="13"/>
      <c r="G53" s="2">
        <f>B53*D53</f>
        <v>114.3792</v>
      </c>
      <c r="H53" s="14">
        <v>-115.6</v>
      </c>
      <c r="I53" s="12" t="s">
        <v>19</v>
      </c>
      <c r="J53" s="2">
        <f>G53+H53</f>
        <v>-1.220799999999997</v>
      </c>
    </row>
    <row r="54" spans="1:10" x14ac:dyDescent="0.25">
      <c r="A54" s="15" t="s">
        <v>27</v>
      </c>
      <c r="B54" s="2">
        <v>3.76</v>
      </c>
      <c r="C54" s="13" t="s">
        <v>16</v>
      </c>
      <c r="D54" s="2">
        <v>30.42</v>
      </c>
      <c r="E54" s="13" t="s">
        <v>19</v>
      </c>
      <c r="F54" s="13"/>
      <c r="G54" s="2">
        <f>B54*D54</f>
        <v>114.3792</v>
      </c>
      <c r="H54" s="14">
        <v>-115.6</v>
      </c>
      <c r="I54" s="12" t="s">
        <v>19</v>
      </c>
      <c r="J54" s="2">
        <f>G54+H54</f>
        <v>-1.220799999999997</v>
      </c>
    </row>
    <row r="55" spans="1:10" x14ac:dyDescent="0.25">
      <c r="A55" s="15" t="s">
        <v>28</v>
      </c>
      <c r="B55" s="2">
        <v>3.76</v>
      </c>
      <c r="C55" s="13" t="s">
        <v>16</v>
      </c>
      <c r="D55" s="2">
        <v>30.42</v>
      </c>
      <c r="E55" s="13" t="s">
        <v>19</v>
      </c>
      <c r="F55" s="13"/>
      <c r="G55" s="2">
        <f>B55*D55</f>
        <v>114.3792</v>
      </c>
      <c r="H55" s="14">
        <v>-115.6</v>
      </c>
      <c r="I55" s="12" t="s">
        <v>19</v>
      </c>
      <c r="J55" s="2">
        <f>G55+H55</f>
        <v>-1.220799999999997</v>
      </c>
    </row>
    <row r="56" spans="1:10" x14ac:dyDescent="0.25">
      <c r="A56" s="15" t="s">
        <v>29</v>
      </c>
      <c r="B56" s="2">
        <v>3.76</v>
      </c>
      <c r="C56" s="13" t="s">
        <v>16</v>
      </c>
      <c r="D56" s="2">
        <v>30.42</v>
      </c>
      <c r="E56" s="13" t="s">
        <v>19</v>
      </c>
      <c r="F56" s="13"/>
      <c r="G56" s="2">
        <f>B56*D56</f>
        <v>114.3792</v>
      </c>
      <c r="H56" s="14">
        <v>-115.6</v>
      </c>
      <c r="I56" s="12" t="s">
        <v>19</v>
      </c>
      <c r="J56" s="2">
        <f>G56+H56</f>
        <v>-1.220799999999997</v>
      </c>
    </row>
    <row r="58" spans="1:10" x14ac:dyDescent="0.25">
      <c r="A58" s="16" t="s">
        <v>37</v>
      </c>
    </row>
  </sheetData>
  <mergeCells count="4">
    <mergeCell ref="A1:N1"/>
    <mergeCell ref="A3:N3"/>
    <mergeCell ref="A4:N4"/>
    <mergeCell ref="A26:N26"/>
  </mergeCells>
  <pageMargins left="0.19685039370078741" right="0.19685039370078741" top="0.59055118110236227" bottom="0.59055118110236227" header="0.31496062992125984" footer="0.31496062992125984"/>
  <pageSetup paperSize="9" orientation="landscape" r:id="rId1"/>
  <headerFooter>
    <oddFooter>&amp;L&amp;8Seniorenbetreuung Herbstblatt, Chamer Str. 11,  92444 Rötz
Tel. 09976-902320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A4DD-59A3-499C-9B0F-076A0B801893}">
  <dimension ref="A1"/>
  <sheetViews>
    <sheetView workbookViewId="0">
      <selection activeCell="E36" sqref="E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36" sqref="E36"/>
    </sheetView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01.09.2022</vt:lpstr>
      <vt:lpstr>Tabelle2 (2)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Sperlich Johanna</dc:creator>
  <cp:lastModifiedBy>Sperlich Christian</cp:lastModifiedBy>
  <cp:lastPrinted>2022-08-29T10:19:37Z</cp:lastPrinted>
  <dcterms:created xsi:type="dcterms:W3CDTF">2012-07-23T07:22:39Z</dcterms:created>
  <dcterms:modified xsi:type="dcterms:W3CDTF">2022-12-01T11:42:18Z</dcterms:modified>
</cp:coreProperties>
</file>