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1\Daten\Eigene Dateien\Herbstblatt\Abrechnung Stationär und Preise\Heimkosten Pflegesätze\2025\"/>
    </mc:Choice>
  </mc:AlternateContent>
  <xr:revisionPtr revIDLastSave="0" documentId="13_ncr:1_{A76F5D3C-A264-489E-A1F3-F68F0CC2BF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HP KZP" sheetId="5" r:id="rId1"/>
    <sheet name="Tabelle2" sheetId="2" r:id="rId2"/>
    <sheet name="Tabelle3" sheetId="3" r:id="rId3"/>
  </sheets>
  <calcPr calcId="181029"/>
</workbook>
</file>

<file path=xl/calcChain.xml><?xml version="1.0" encoding="utf-8"?>
<calcChain xmlns="http://schemas.openxmlformats.org/spreadsheetml/2006/main">
  <c r="K25" i="5" l="1"/>
  <c r="K24" i="5"/>
  <c r="K14" i="5"/>
  <c r="G9" i="5"/>
  <c r="K13" i="5"/>
  <c r="I13" i="5"/>
  <c r="F9" i="5"/>
  <c r="J9" i="5" s="1"/>
  <c r="J14" i="5" s="1"/>
  <c r="F20" i="5"/>
  <c r="G20" i="5" s="1"/>
  <c r="J20" i="5" s="1"/>
  <c r="J25" i="5" s="1"/>
  <c r="I25" i="5"/>
  <c r="I24" i="5"/>
  <c r="I14" i="5"/>
  <c r="J24" i="5" l="1"/>
  <c r="J13" i="5"/>
</calcChain>
</file>

<file path=xl/sharedStrings.xml><?xml version="1.0" encoding="utf-8"?>
<sst xmlns="http://schemas.openxmlformats.org/spreadsheetml/2006/main" count="47" uniqueCount="28">
  <si>
    <t>Seniorenbetreuung Herbstblatt Rötz</t>
  </si>
  <si>
    <t>Doppelzimmer</t>
  </si>
  <si>
    <t>Leistungsart</t>
  </si>
  <si>
    <t>Tagessatz</t>
  </si>
  <si>
    <t>Einzelzimmer</t>
  </si>
  <si>
    <t>Heimentgelte</t>
  </si>
  <si>
    <t>Unterkunft</t>
  </si>
  <si>
    <t>Investitions-
kosten</t>
  </si>
  <si>
    <t>Tagessatz
Gesamt</t>
  </si>
  <si>
    <t>Ausbildungs-
umlage</t>
  </si>
  <si>
    <t>Ver-
pflegung</t>
  </si>
  <si>
    <t>Pflegegrad 2-5</t>
  </si>
  <si>
    <t>maximaler
Anteil Pflegekasse</t>
  </si>
  <si>
    <t>maximale 
Tage</t>
  </si>
  <si>
    <t xml:space="preserve">Eigenanteil </t>
  </si>
  <si>
    <t>Einzelzimmer-zuschlag</t>
  </si>
  <si>
    <t xml:space="preserve">Pflegekasse </t>
  </si>
  <si>
    <t>Kurzzeitpflege</t>
  </si>
  <si>
    <t>Pflegekasse</t>
  </si>
  <si>
    <t>Verhinderungspflege</t>
  </si>
  <si>
    <t>Restbetrag</t>
  </si>
  <si>
    <t xml:space="preserve">Restbetrag
</t>
  </si>
  <si>
    <t>zuzüglich
Rest Pflege</t>
  </si>
  <si>
    <t>Stand 01.07.2025</t>
  </si>
  <si>
    <t>Gesamtbetrag für 
18 Tage</t>
  </si>
  <si>
    <t>maximaler
Eigenanteil 
für 18 Tage</t>
  </si>
  <si>
    <t>Gesamtbetrag für
16 Tage</t>
  </si>
  <si>
    <t>maximaler
Eigenanteil 
für 16 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</si>
</sst>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20"/>
      <color indexed="8"/>
      <name val="Calibri"/>
      <family val="2"/>
    </font>
    <font>
      <sz val="14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5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164" fontId="0" fillId="0" borderId="1" xfId="0" applyNumberFormat="1" applyBorder="1"/>
    <xf numFmtId="164" fontId="1" fillId="2" borderId="1" xfId="0" applyNumberFormat="1" applyFont="1" applyFill="1" applyBorder="1"/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164" fontId="0" fillId="0" borderId="0" xfId="0" applyNumberFormat="1"/>
    <xf numFmtId="0" fontId="5" fillId="0" borderId="0" xfId="0" applyFont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0" fontId="5" fillId="3" borderId="4" xfId="0" applyFont="1" applyFill="1" applyBorder="1" applyAlignment="1">
      <alignment horizontal="center" vertical="center" wrapText="1"/>
    </xf>
    <xf numFmtId="164" fontId="1" fillId="2" borderId="4" xfId="0" applyNumberFormat="1" applyFont="1" applyFill="1" applyBorder="1"/>
    <xf numFmtId="0" fontId="6" fillId="0" borderId="0" xfId="0" applyFont="1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164" fontId="1" fillId="2" borderId="4" xfId="0" applyNumberFormat="1" applyFont="1" applyFill="1" applyBorder="1" applyAlignment="1">
      <alignment horizontal="center"/>
    </xf>
    <xf numFmtId="164" fontId="1" fillId="2" borderId="5" xfId="0" applyNumberFormat="1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center"/>
    </xf>
    <xf numFmtId="3" fontId="1" fillId="2" borderId="0" xfId="0" applyNumberFormat="1" applyFont="1" applyFill="1" applyAlignment="1">
      <alignment horizontal="center"/>
    </xf>
    <xf numFmtId="0" fontId="6" fillId="0" borderId="0" xfId="0" applyFont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118F4-AB7A-43D9-A5C2-A693B2C6BBD3}">
  <dimension ref="A1:N25"/>
  <sheetViews>
    <sheetView tabSelected="1" view="pageLayout" topLeftCell="A7" zoomScaleNormal="100" workbookViewId="0">
      <selection activeCell="K26" sqref="K26"/>
    </sheetView>
  </sheetViews>
  <sheetFormatPr baseColWidth="10" defaultRowHeight="15" x14ac:dyDescent="0.25"/>
  <cols>
    <col min="1" max="1" width="13" customWidth="1"/>
    <col min="2" max="2" width="8.7109375" bestFit="1" customWidth="1"/>
    <col min="3" max="3" width="10.28515625" bestFit="1" customWidth="1"/>
    <col min="4" max="4" width="9.28515625" bestFit="1" customWidth="1"/>
    <col min="5" max="5" width="8" bestFit="1" customWidth="1"/>
    <col min="6" max="6" width="11.28515625" customWidth="1"/>
    <col min="7" max="7" width="20.7109375" customWidth="1"/>
    <col min="8" max="8" width="12.7109375" customWidth="1"/>
    <col min="9" max="9" width="11" bestFit="1" customWidth="1"/>
    <col min="10" max="10" width="9.85546875" customWidth="1"/>
    <col min="11" max="11" width="9.85546875" bestFit="1" customWidth="1"/>
    <col min="12" max="12" width="2.85546875" customWidth="1"/>
    <col min="13" max="13" width="5.85546875" customWidth="1"/>
    <col min="14" max="14" width="4.42578125" customWidth="1"/>
  </cols>
  <sheetData>
    <row r="1" spans="1:14" ht="18.75" x14ac:dyDescent="0.3">
      <c r="A1" s="31" t="s">
        <v>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ht="15.75" customHeight="1" x14ac:dyDescent="0.25"/>
    <row r="3" spans="1:14" ht="26.25" x14ac:dyDescent="0.4">
      <c r="A3" s="32" t="s">
        <v>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4" x14ac:dyDescent="0.25">
      <c r="A4" s="33" t="s">
        <v>23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</row>
    <row r="6" spans="1:14" ht="18.75" x14ac:dyDescent="0.3">
      <c r="A6" s="14" t="s">
        <v>17</v>
      </c>
      <c r="B6" s="14"/>
    </row>
    <row r="7" spans="1:14" ht="13.5" customHeight="1" x14ac:dyDescent="0.25">
      <c r="A7" s="1" t="s">
        <v>16</v>
      </c>
    </row>
    <row r="8" spans="1:14" ht="34.5" customHeight="1" x14ac:dyDescent="0.25">
      <c r="A8" s="17" t="s">
        <v>2</v>
      </c>
      <c r="B8" s="18"/>
      <c r="C8" s="4" t="s">
        <v>3</v>
      </c>
      <c r="D8" s="21" t="s">
        <v>9</v>
      </c>
      <c r="E8" s="22"/>
      <c r="F8" s="5" t="s">
        <v>8</v>
      </c>
      <c r="G8" s="12" t="s">
        <v>24</v>
      </c>
      <c r="H8" s="21" t="s">
        <v>12</v>
      </c>
      <c r="I8" s="22"/>
      <c r="J8" s="5" t="s">
        <v>20</v>
      </c>
      <c r="K8" s="38" t="s">
        <v>13</v>
      </c>
      <c r="L8" s="39"/>
      <c r="N8" s="8"/>
    </row>
    <row r="9" spans="1:14" ht="18" customHeight="1" x14ac:dyDescent="0.25">
      <c r="A9" s="19" t="s">
        <v>11</v>
      </c>
      <c r="B9" s="20"/>
      <c r="C9" s="2">
        <v>100.09</v>
      </c>
      <c r="D9" s="23">
        <v>3.89</v>
      </c>
      <c r="E9" s="24"/>
      <c r="F9" s="3">
        <f>SUM(C9:E9)</f>
        <v>103.98</v>
      </c>
      <c r="G9" s="13">
        <f>F9*K9</f>
        <v>1871.64</v>
      </c>
      <c r="H9" s="25">
        <v>-1854</v>
      </c>
      <c r="I9" s="26"/>
      <c r="J9" s="11">
        <f>G9+H9</f>
        <v>17.6400000000001</v>
      </c>
      <c r="K9" s="40">
        <v>18</v>
      </c>
      <c r="L9" s="41"/>
      <c r="N9" s="7"/>
    </row>
    <row r="10" spans="1:14" ht="14.1" customHeight="1" x14ac:dyDescent="0.25"/>
    <row r="11" spans="1:14" x14ac:dyDescent="0.25">
      <c r="A11" s="1" t="s">
        <v>14</v>
      </c>
    </row>
    <row r="12" spans="1:14" ht="36" customHeight="1" x14ac:dyDescent="0.25">
      <c r="A12" s="36" t="s">
        <v>2</v>
      </c>
      <c r="B12" s="37"/>
      <c r="C12" s="5" t="s">
        <v>6</v>
      </c>
      <c r="D12" s="5" t="s">
        <v>10</v>
      </c>
      <c r="E12" s="29" t="s">
        <v>7</v>
      </c>
      <c r="F12" s="29"/>
      <c r="G12" s="5" t="s">
        <v>21</v>
      </c>
      <c r="H12" s="5" t="s">
        <v>15</v>
      </c>
      <c r="I12" s="5" t="s">
        <v>8</v>
      </c>
      <c r="J12" s="5" t="s">
        <v>22</v>
      </c>
      <c r="K12" s="21" t="s">
        <v>25</v>
      </c>
      <c r="L12" s="22"/>
      <c r="M12" s="8"/>
      <c r="N12" s="8"/>
    </row>
    <row r="13" spans="1:14" ht="18" customHeight="1" x14ac:dyDescent="0.25">
      <c r="A13" s="27" t="s">
        <v>1</v>
      </c>
      <c r="B13" s="28"/>
      <c r="C13" s="2">
        <v>12.15</v>
      </c>
      <c r="D13" s="2">
        <v>13.9</v>
      </c>
      <c r="E13" s="30">
        <v>18</v>
      </c>
      <c r="F13" s="30"/>
      <c r="G13" s="11"/>
      <c r="H13" s="2"/>
      <c r="I13" s="3">
        <f>SUM(C13:H13)</f>
        <v>44.05</v>
      </c>
      <c r="J13" s="9">
        <f>J9</f>
        <v>17.6400000000001</v>
      </c>
      <c r="K13" s="34">
        <f>I13*18+J13</f>
        <v>810.54000000000008</v>
      </c>
      <c r="L13" s="35"/>
      <c r="M13" s="7"/>
      <c r="N13" s="7"/>
    </row>
    <row r="14" spans="1:14" x14ac:dyDescent="0.25">
      <c r="A14" s="27" t="s">
        <v>4</v>
      </c>
      <c r="B14" s="28"/>
      <c r="C14" s="2">
        <v>12.15</v>
      </c>
      <c r="D14" s="2">
        <v>13.9</v>
      </c>
      <c r="E14" s="30">
        <v>18</v>
      </c>
      <c r="F14" s="30"/>
      <c r="G14" s="11"/>
      <c r="H14" s="2">
        <v>7</v>
      </c>
      <c r="I14" s="3">
        <f>SUM(B14:H14)</f>
        <v>51.05</v>
      </c>
      <c r="J14" s="11">
        <f>J9</f>
        <v>17.6400000000001</v>
      </c>
      <c r="K14" s="34">
        <f>I14*18+J14</f>
        <v>936.54000000000008</v>
      </c>
      <c r="L14" s="35"/>
      <c r="M14" s="10"/>
    </row>
    <row r="16" spans="1:14" ht="30" customHeight="1" x14ac:dyDescent="0.25">
      <c r="A16" s="15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</row>
    <row r="17" spans="1:14" ht="21" customHeight="1" x14ac:dyDescent="0.25">
      <c r="A17" s="42" t="s">
        <v>19</v>
      </c>
      <c r="B17" s="42"/>
      <c r="C17" s="42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 ht="15" customHeight="1" x14ac:dyDescent="0.25">
      <c r="A18" s="1" t="s">
        <v>18</v>
      </c>
    </row>
    <row r="19" spans="1:14" ht="30" customHeight="1" x14ac:dyDescent="0.25">
      <c r="A19" s="17" t="s">
        <v>2</v>
      </c>
      <c r="B19" s="18"/>
      <c r="C19" s="4" t="s">
        <v>3</v>
      </c>
      <c r="D19" s="21" t="s">
        <v>9</v>
      </c>
      <c r="E19" s="22"/>
      <c r="F19" s="5" t="s">
        <v>8</v>
      </c>
      <c r="G19" s="12" t="s">
        <v>26</v>
      </c>
      <c r="H19" s="21" t="s">
        <v>12</v>
      </c>
      <c r="I19" s="22"/>
      <c r="J19" s="5" t="s">
        <v>20</v>
      </c>
      <c r="K19" s="38" t="s">
        <v>13</v>
      </c>
      <c r="L19" s="39"/>
    </row>
    <row r="20" spans="1:14" x14ac:dyDescent="0.25">
      <c r="A20" s="19" t="s">
        <v>11</v>
      </c>
      <c r="B20" s="20"/>
      <c r="C20" s="2">
        <v>100.09</v>
      </c>
      <c r="D20" s="23">
        <v>3.89</v>
      </c>
      <c r="E20" s="24"/>
      <c r="F20" s="3">
        <f>SUM(C20:E20)</f>
        <v>103.98</v>
      </c>
      <c r="G20" s="13">
        <f>F20*K20</f>
        <v>1663.68</v>
      </c>
      <c r="H20" s="25">
        <v>-1685</v>
      </c>
      <c r="I20" s="26"/>
      <c r="J20" s="11">
        <f>G20+H20</f>
        <v>-21.319999999999936</v>
      </c>
      <c r="K20" s="40">
        <v>16</v>
      </c>
      <c r="L20" s="41"/>
    </row>
    <row r="22" spans="1:14" x14ac:dyDescent="0.25">
      <c r="A22" s="1" t="s">
        <v>14</v>
      </c>
    </row>
    <row r="23" spans="1:14" ht="36" customHeight="1" x14ac:dyDescent="0.25">
      <c r="A23" s="36" t="s">
        <v>2</v>
      </c>
      <c r="B23" s="37"/>
      <c r="C23" s="5" t="s">
        <v>6</v>
      </c>
      <c r="D23" s="5" t="s">
        <v>10</v>
      </c>
      <c r="E23" s="29" t="s">
        <v>7</v>
      </c>
      <c r="F23" s="29"/>
      <c r="G23" s="5"/>
      <c r="H23" s="5" t="s">
        <v>15</v>
      </c>
      <c r="I23" s="5" t="s">
        <v>8</v>
      </c>
      <c r="J23" s="5"/>
      <c r="K23" s="21" t="s">
        <v>27</v>
      </c>
      <c r="L23" s="22"/>
    </row>
    <row r="24" spans="1:14" x14ac:dyDescent="0.25">
      <c r="A24" s="27" t="s">
        <v>1</v>
      </c>
      <c r="B24" s="28"/>
      <c r="C24" s="2">
        <v>12.15</v>
      </c>
      <c r="D24" s="2">
        <v>13.9</v>
      </c>
      <c r="E24" s="30">
        <v>18</v>
      </c>
      <c r="F24" s="30"/>
      <c r="G24" s="11"/>
      <c r="H24" s="2"/>
      <c r="I24" s="3">
        <f>SUM(B24:H24)</f>
        <v>44.05</v>
      </c>
      <c r="J24" s="9">
        <f>J20</f>
        <v>-21.319999999999936</v>
      </c>
      <c r="K24" s="34">
        <f>I24*16+J24</f>
        <v>683.48</v>
      </c>
      <c r="L24" s="35"/>
    </row>
    <row r="25" spans="1:14" x14ac:dyDescent="0.25">
      <c r="A25" s="27" t="s">
        <v>4</v>
      </c>
      <c r="B25" s="28"/>
      <c r="C25" s="2">
        <v>12.15</v>
      </c>
      <c r="D25" s="2">
        <v>13.9</v>
      </c>
      <c r="E25" s="30">
        <v>18</v>
      </c>
      <c r="F25" s="30"/>
      <c r="G25" s="11"/>
      <c r="H25" s="2">
        <v>7</v>
      </c>
      <c r="I25" s="3">
        <f>SUM(B25:H25)</f>
        <v>51.05</v>
      </c>
      <c r="J25" s="11">
        <f>J20</f>
        <v>-21.319999999999936</v>
      </c>
      <c r="K25" s="34">
        <f>I25*16+J25</f>
        <v>795.48</v>
      </c>
      <c r="L25" s="35"/>
    </row>
  </sheetData>
  <mergeCells count="40">
    <mergeCell ref="A24:B24"/>
    <mergeCell ref="E24:F24"/>
    <mergeCell ref="K24:L24"/>
    <mergeCell ref="K12:L12"/>
    <mergeCell ref="K13:L13"/>
    <mergeCell ref="K14:L14"/>
    <mergeCell ref="A19:B19"/>
    <mergeCell ref="D19:E19"/>
    <mergeCell ref="H19:I19"/>
    <mergeCell ref="A12:B12"/>
    <mergeCell ref="A13:B13"/>
    <mergeCell ref="A17:C17"/>
    <mergeCell ref="A1:N1"/>
    <mergeCell ref="A3:N3"/>
    <mergeCell ref="A4:N4"/>
    <mergeCell ref="A25:B25"/>
    <mergeCell ref="E25:F25"/>
    <mergeCell ref="K25:L25"/>
    <mergeCell ref="A20:B20"/>
    <mergeCell ref="D20:E20"/>
    <mergeCell ref="H20:I20"/>
    <mergeCell ref="A23:B23"/>
    <mergeCell ref="E23:F23"/>
    <mergeCell ref="K23:L23"/>
    <mergeCell ref="K8:L8"/>
    <mergeCell ref="K9:L9"/>
    <mergeCell ref="K19:L19"/>
    <mergeCell ref="K20:L20"/>
    <mergeCell ref="A6:B6"/>
    <mergeCell ref="A16:N16"/>
    <mergeCell ref="A8:B8"/>
    <mergeCell ref="A9:B9"/>
    <mergeCell ref="D8:E8"/>
    <mergeCell ref="D9:E9"/>
    <mergeCell ref="H8:I8"/>
    <mergeCell ref="H9:I9"/>
    <mergeCell ref="A14:B14"/>
    <mergeCell ref="E12:F12"/>
    <mergeCell ref="E13:F13"/>
    <mergeCell ref="E14:F14"/>
  </mergeCells>
  <phoneticPr fontId="7" type="noConversion"/>
  <pageMargins left="0.19685039370078741" right="0.19685039370078741" top="0.59055118110236227" bottom="0.59055118110236227" header="0.31496062992125984" footer="0.31496062992125984"/>
  <pageSetup paperSize="9" orientation="landscape" r:id="rId1"/>
  <headerFooter>
    <oddFooter>&amp;L&amp;8Seniorenbetreuung Herbstblatt, Chamer Str. 11,  92444 Rötz
Tel. 09976-902320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E36" sqref="E36"/>
    </sheetView>
  </sheetViews>
  <sheetFormatPr baseColWidth="10" defaultRowHeight="15" x14ac:dyDescent="0.25"/>
  <sheetData/>
  <phoneticPr fontId="0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RowHeight="15" x14ac:dyDescent="0.25"/>
  <sheetData/>
  <phoneticPr fontId="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VHP KZP</vt:lpstr>
      <vt:lpstr>Tabelle2</vt:lpstr>
      <vt:lpstr>Tabelle3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Sperlich Johanna</dc:creator>
  <cp:lastModifiedBy>Sperlich Johanna</cp:lastModifiedBy>
  <cp:lastPrinted>2022-12-29T11:17:07Z</cp:lastPrinted>
  <dcterms:created xsi:type="dcterms:W3CDTF">2012-07-23T07:22:39Z</dcterms:created>
  <dcterms:modified xsi:type="dcterms:W3CDTF">2025-06-02T09:43:50Z</dcterms:modified>
</cp:coreProperties>
</file>